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_INVESTICE\0_VEREJNE_ZAKAZKY\2017\ZSB - rkce_WC\VV\"/>
    </mc:Choice>
  </mc:AlternateContent>
  <bookViews>
    <workbookView xWindow="480" yWindow="420" windowWidth="18195" windowHeight="8145"/>
  </bookViews>
  <sheets>
    <sheet name="WC dílny" sheetId="3" r:id="rId1"/>
  </sheets>
  <calcPr calcId="162913"/>
</workbook>
</file>

<file path=xl/calcChain.xml><?xml version="1.0" encoding="utf-8"?>
<calcChain xmlns="http://schemas.openxmlformats.org/spreadsheetml/2006/main">
  <c r="F22" i="3" l="1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142" i="3" l="1"/>
  <c r="F141" i="3"/>
  <c r="F140" i="3"/>
  <c r="F139" i="3"/>
  <c r="F138" i="3"/>
  <c r="F137" i="3"/>
  <c r="F136" i="3"/>
  <c r="F135" i="3"/>
  <c r="F134" i="3"/>
  <c r="F133" i="3"/>
  <c r="F127" i="3"/>
  <c r="F126" i="3"/>
  <c r="F119" i="3"/>
  <c r="F118" i="3"/>
  <c r="F117" i="3"/>
  <c r="F116" i="3"/>
  <c r="F115" i="3"/>
  <c r="F114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75" i="3"/>
  <c r="F74" i="3"/>
  <c r="F73" i="3"/>
  <c r="F72" i="3"/>
  <c r="F71" i="3"/>
  <c r="F70" i="3"/>
  <c r="F69" i="3"/>
  <c r="F68" i="3"/>
  <c r="F67" i="3"/>
  <c r="F66" i="3"/>
  <c r="F65" i="3"/>
  <c r="F59" i="3"/>
  <c r="F58" i="3"/>
  <c r="F57" i="3"/>
  <c r="F61" i="3" s="1"/>
  <c r="F84" i="3" s="1"/>
  <c r="F51" i="3"/>
  <c r="F50" i="3"/>
  <c r="F49" i="3"/>
  <c r="F48" i="3"/>
  <c r="F47" i="3"/>
  <c r="F46" i="3"/>
  <c r="F45" i="3"/>
  <c r="F44" i="3"/>
  <c r="F43" i="3"/>
  <c r="F42" i="3"/>
  <c r="F53" i="3" l="1"/>
  <c r="F83" i="3" s="1"/>
  <c r="F38" i="3"/>
  <c r="F82" i="3" s="1"/>
  <c r="F144" i="3"/>
  <c r="F151" i="3" s="1"/>
  <c r="F121" i="3"/>
  <c r="F149" i="3" s="1"/>
  <c r="F129" i="3"/>
  <c r="F150" i="3" s="1"/>
  <c r="F110" i="3"/>
  <c r="F148" i="3" s="1"/>
  <c r="F77" i="3"/>
  <c r="F85" i="3" s="1"/>
  <c r="F86" i="3" l="1"/>
  <c r="F156" i="3" s="1"/>
  <c r="F152" i="3"/>
  <c r="F157" i="3" s="1"/>
  <c r="F158" i="3" s="1"/>
</calcChain>
</file>

<file path=xl/sharedStrings.xml><?xml version="1.0" encoding="utf-8"?>
<sst xmlns="http://schemas.openxmlformats.org/spreadsheetml/2006/main" count="278" uniqueCount="123">
  <si>
    <t>Materiál:</t>
  </si>
  <si>
    <t>1.</t>
  </si>
  <si>
    <t>kg</t>
  </si>
  <si>
    <t>2.</t>
  </si>
  <si>
    <t>m</t>
  </si>
  <si>
    <t>3.</t>
  </si>
  <si>
    <t>4.</t>
  </si>
  <si>
    <t>5.</t>
  </si>
  <si>
    <t>ks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</si>
  <si>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</si>
  <si>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</si>
  <si>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</si>
  <si>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</si>
  <si>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</si>
  <si>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</si>
  <si>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</si>
  <si>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</si>
  <si>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</si>
  <si>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</si>
  <si>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celkem bez DPH</t>
  </si>
  <si>
    <t>cena (Kč/jednotka)</t>
  </si>
  <si>
    <t>montáž propojovací lišty</t>
  </si>
  <si>
    <t xml:space="preserve">    celkem Kč</t>
  </si>
  <si>
    <t>Hrubá elektroinstalace</t>
  </si>
  <si>
    <t>Krabice KU 68</t>
  </si>
  <si>
    <t>Sádra stavební</t>
  </si>
  <si>
    <t>Svítidla</t>
  </si>
  <si>
    <t>Žárovka 60W</t>
  </si>
  <si>
    <t>CELKEM bez DPH</t>
  </si>
  <si>
    <t>Montáž</t>
  </si>
  <si>
    <t>montáž bernard svorky ZS16</t>
  </si>
  <si>
    <t>Osazení rozváděčů jističe včetně zapojení vodičů</t>
  </si>
  <si>
    <t>osazení jističů 1fázových</t>
  </si>
  <si>
    <t>uložení kabelů do drážek vč. sádrování</t>
  </si>
  <si>
    <t>Montáž:</t>
  </si>
  <si>
    <t>Výchozí revize</t>
  </si>
  <si>
    <t>Rekapitulace</t>
  </si>
  <si>
    <t>materiál celkem</t>
  </si>
  <si>
    <t>montáž celkem</t>
  </si>
  <si>
    <t>Celkem materiál + montáž bez DPH</t>
  </si>
  <si>
    <t>Doprava materiálu na stavbu</t>
  </si>
  <si>
    <t>Trubka PVC 2316 LPE-1</t>
  </si>
  <si>
    <t>LHD 40x20 HD lišta hranatá</t>
  </si>
  <si>
    <t xml:space="preserve">Zemnící svorka </t>
  </si>
  <si>
    <t>Pásek CU k ZS16 - 0,5m</t>
  </si>
  <si>
    <t>Rozváděče</t>
  </si>
  <si>
    <t>Jistič B16/1  (10kA)</t>
  </si>
  <si>
    <t>Jistič B10/1 (10kA)</t>
  </si>
  <si>
    <t>Nulový můstek N12 - modrý</t>
  </si>
  <si>
    <t>H07V-K 1x6 (CYA lanko zž/m/č)</t>
  </si>
  <si>
    <t>Svítidlo žárovkové, nástěnné, vnitřní (60W)</t>
  </si>
  <si>
    <t>Vypínače, zásuvky řady ABB Tango a ostatní materiál</t>
  </si>
  <si>
    <t>spínač jednoduchý (1)</t>
  </si>
  <si>
    <t>klapka spínače</t>
  </si>
  <si>
    <t>rámeček jednoduchý</t>
  </si>
  <si>
    <t>zásuvka 230V/16A dvojnásobná s clonkami</t>
  </si>
  <si>
    <t>bojlerová vývodka</t>
  </si>
  <si>
    <t>Wago svorky</t>
  </si>
  <si>
    <t>Vypínače, zásuvky a ostatní</t>
  </si>
  <si>
    <t>m2</t>
  </si>
  <si>
    <t>demontáž stávající instalace vč. odvozu a recyklace</t>
  </si>
  <si>
    <t>montáž krabice KU 68 s vysekáním otvorů</t>
  </si>
  <si>
    <t>zahození drážek pro kabely vč. materiálu</t>
  </si>
  <si>
    <t>Štukování šličů vč.  Materiálu</t>
  </si>
  <si>
    <t>navlečení kabelů do ochranné trubky</t>
  </si>
  <si>
    <t>montáž nulového můstku</t>
  </si>
  <si>
    <t>montáž ohebný vodič (CYA 6 a 10) ZŽ, M, Č</t>
  </si>
  <si>
    <t>Montáž svítidel</t>
  </si>
  <si>
    <t>montáž žárovkových svítidel nástěnných vč. zapojení</t>
  </si>
  <si>
    <t>Montáž spínačů, zásuvek a ostatní</t>
  </si>
  <si>
    <t>osazení spínače do KU-68 vč. zapojení</t>
  </si>
  <si>
    <t>osazení zásuvky 230V/16A do KU-68 vč. zapojení</t>
  </si>
  <si>
    <t>osazení bojlerové vývodky</t>
  </si>
  <si>
    <t>montáž lišt</t>
  </si>
  <si>
    <t>uložení kabelů do lišt</t>
  </si>
  <si>
    <t>Montáž vypínačů, zásuvek, ostatní</t>
  </si>
  <si>
    <t>PZD 4,5x50 vrut</t>
  </si>
  <si>
    <t>HM 8, hmožděnka</t>
  </si>
  <si>
    <t>Malířské práce nejsou uvedeny v rozpočtu.</t>
  </si>
  <si>
    <t>Úklid pracoviště</t>
  </si>
  <si>
    <t xml:space="preserve">                Kontrolní rozpočet</t>
  </si>
  <si>
    <t>vysekání otvoru pro rozváděč</t>
  </si>
  <si>
    <t xml:space="preserve">   Vypracoval: Ing. Ladislav Hanuš</t>
  </si>
  <si>
    <t>Strakonice 02/2017</t>
  </si>
  <si>
    <t xml:space="preserve">          na pozemku stav. parc. č. 651 v k.ú. Horažďovice</t>
  </si>
  <si>
    <t xml:space="preserve">          341 01 Horažďovice</t>
  </si>
  <si>
    <t xml:space="preserve">        Elektroinstalace - ZŠ Blatenská</t>
  </si>
  <si>
    <r>
      <rPr>
        <b/>
        <sz val="12"/>
        <color indexed="8"/>
        <rFont val="Calibri"/>
        <family val="2"/>
        <charset val="238"/>
      </rPr>
      <t>Investor:</t>
    </r>
    <r>
      <rPr>
        <sz val="12"/>
        <color indexed="8"/>
        <rFont val="Calibri"/>
        <family val="2"/>
        <charset val="238"/>
      </rPr>
      <t xml:space="preserve">  Město Horažďovice</t>
    </r>
  </si>
  <si>
    <t xml:space="preserve">                 Mírové náměstí 1</t>
  </si>
  <si>
    <t xml:space="preserve">                 341 01 Horažďovice</t>
  </si>
  <si>
    <t>rozváděč pod omítku SPACE 18 modulů</t>
  </si>
  <si>
    <t>PU pěna montážní hadičková 500ml</t>
  </si>
  <si>
    <t xml:space="preserve">CYKY 3Cx1,5    </t>
  </si>
  <si>
    <t>CYKY 3Cx2,5</t>
  </si>
  <si>
    <t>CYKY 5Cx4</t>
  </si>
  <si>
    <t>Pevný vodič (CY 2,5) ZŽ - H07V-U 2,5</t>
  </si>
  <si>
    <t>rozvodnice pod omítku - 196x152x70</t>
  </si>
  <si>
    <t>Chránič 25/4/0,03 PF7</t>
  </si>
  <si>
    <t>Jistič B6/1 (10kA)</t>
  </si>
  <si>
    <t>Jistič B25/3 (10kA)</t>
  </si>
  <si>
    <t>Lišta propojovací 3P, 100A, 57mod.</t>
  </si>
  <si>
    <t>Štítek pro nový rozáděč SPACE 18mod.</t>
  </si>
  <si>
    <t>Hlavní vypínač 40A, 3pólový</t>
  </si>
  <si>
    <t>Svítidlo žárovkové, přisazené, vnitřní (60W)</t>
  </si>
  <si>
    <t>H05 3x2,5 CGSG (3Cx2,5)</t>
  </si>
  <si>
    <t>Elektrický sušič (osoušeč) na ruce MEDIFLOW bílý</t>
  </si>
  <si>
    <t>Infračervený splachovač pisoáru s el. 24V DC SANELA</t>
  </si>
  <si>
    <t>Napájecí zdroj na lištu, 85-240V AC / 24V DC</t>
  </si>
  <si>
    <t>Dálkové ovládání pro nastavení parametrů inf. čidel</t>
  </si>
  <si>
    <t>frézování drážek pro kabely 3x3cm do cihly</t>
  </si>
  <si>
    <t>frézování drážek pro kabely 4x4cm do cihly</t>
  </si>
  <si>
    <t>usazení rozváděče</t>
  </si>
  <si>
    <t>vysekání otvoru pro rozvodnici</t>
  </si>
  <si>
    <t>usazení rozvodnice</t>
  </si>
  <si>
    <t>vysekání otvoru pro infračervený splachovač pisoáru</t>
  </si>
  <si>
    <t>usazení infračerveného splachovače pisoáru</t>
  </si>
  <si>
    <t>osazení chrániče25/4/0,03</t>
  </si>
  <si>
    <t>osazení jističů 3fázových</t>
  </si>
  <si>
    <t>montáž žárovkových svítidel přisazených vč. zapojení</t>
  </si>
  <si>
    <t>montáž elektrického sušiče</t>
  </si>
  <si>
    <t>montáž infračerveného splachovače pisoáru</t>
  </si>
  <si>
    <r>
      <rPr>
        <b/>
        <sz val="12"/>
        <color indexed="8"/>
        <rFont val="Calibri"/>
        <family val="2"/>
        <charset val="238"/>
      </rPr>
      <t>Akce:</t>
    </r>
    <r>
      <rPr>
        <sz val="12"/>
        <color indexed="8"/>
        <rFont val="Calibri"/>
        <family val="2"/>
        <charset val="238"/>
      </rPr>
      <t xml:space="preserve"> Rekonstrukce ZŠ Blatenská - stavební úpravy toalety u dílen</t>
    </r>
  </si>
  <si>
    <t xml:space="preserve">                          toalety u dílen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</si>
</sst>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\ &quot;Kč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22"/>
      <color indexed="8"/>
      <name val="Calibri"/>
      <family val="2"/>
      <charset val="238"/>
    </font>
    <font>
      <sz val="16"/>
      <color indexed="8"/>
      <name val="Calibri"/>
      <family val="2"/>
      <charset val="238"/>
    </font>
    <font>
      <sz val="11"/>
      <name val="Calibri"/>
      <family val="2"/>
      <charset val="238"/>
    </font>
    <font>
      <sz val="9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u/>
      <sz val="11"/>
      <color indexed="8"/>
      <name val="Calibri"/>
      <family val="2"/>
      <charset val="238"/>
    </font>
    <font>
      <u/>
      <sz val="11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26"/>
      <color indexed="8"/>
      <name val="Calibri"/>
      <family val="2"/>
      <charset val="238"/>
    </font>
    <font>
      <sz val="28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0" fillId="0" borderId="0" xfId="0" applyFont="1"/>
    <xf numFmtId="0" fontId="4" fillId="0" borderId="0" xfId="0" applyFont="1"/>
    <xf numFmtId="0" fontId="0" fillId="0" borderId="0" xfId="0" applyFont="1" applyAlignment="1">
      <alignment vertical="center"/>
    </xf>
    <xf numFmtId="0" fontId="5" fillId="0" borderId="0" xfId="0" applyFont="1"/>
    <xf numFmtId="0" fontId="0" fillId="0" borderId="1" xfId="0" applyBorder="1"/>
    <xf numFmtId="20" fontId="0" fillId="0" borderId="1" xfId="0" applyNumberFormat="1" applyBorder="1"/>
    <xf numFmtId="0" fontId="0" fillId="0" borderId="1" xfId="0" applyFont="1" applyBorder="1"/>
    <xf numFmtId="0" fontId="0" fillId="0" borderId="0" xfId="0" applyBorder="1"/>
    <xf numFmtId="0" fontId="1" fillId="0" borderId="0" xfId="0" applyFont="1" applyBorder="1"/>
    <xf numFmtId="164" fontId="0" fillId="0" borderId="0" xfId="0" applyNumberFormat="1"/>
    <xf numFmtId="0" fontId="0" fillId="0" borderId="1" xfId="0" applyFill="1" applyBorder="1"/>
    <xf numFmtId="0" fontId="0" fillId="0" borderId="0" xfId="0" applyFill="1" applyBorder="1"/>
    <xf numFmtId="0" fontId="4" fillId="0" borderId="1" xfId="0" applyFont="1" applyBorder="1"/>
    <xf numFmtId="164" fontId="1" fillId="0" borderId="0" xfId="0" applyNumberFormat="1" applyFont="1"/>
    <xf numFmtId="164" fontId="6" fillId="0" borderId="0" xfId="0" applyNumberFormat="1" applyFont="1" applyFill="1" applyBorder="1"/>
    <xf numFmtId="164" fontId="1" fillId="0" borderId="0" xfId="0" applyNumberFormat="1" applyFont="1" applyFill="1" applyBorder="1"/>
    <xf numFmtId="0" fontId="0" fillId="0" borderId="0" xfId="0" applyFont="1" applyBorder="1"/>
    <xf numFmtId="0" fontId="7" fillId="0" borderId="0" xfId="0" applyFont="1" applyBorder="1"/>
    <xf numFmtId="0" fontId="8" fillId="0" borderId="0" xfId="0" applyFont="1" applyBorder="1"/>
    <xf numFmtId="164" fontId="7" fillId="0" borderId="0" xfId="0" applyNumberFormat="1" applyFont="1" applyBorder="1"/>
    <xf numFmtId="0" fontId="9" fillId="0" borderId="0" xfId="0" applyFont="1"/>
    <xf numFmtId="0" fontId="1" fillId="0" borderId="0" xfId="0" applyFont="1" applyFill="1" applyBorder="1"/>
    <xf numFmtId="0" fontId="0" fillId="0" borderId="0" xfId="0" applyFont="1" applyFill="1" applyBorder="1"/>
    <xf numFmtId="164" fontId="0" fillId="0" borderId="0" xfId="0" applyNumberFormat="1" applyFont="1"/>
    <xf numFmtId="0" fontId="7" fillId="0" borderId="0" xfId="0" applyFont="1" applyFill="1" applyBorder="1"/>
    <xf numFmtId="0" fontId="7" fillId="0" borderId="0" xfId="0" applyFont="1"/>
    <xf numFmtId="164" fontId="7" fillId="0" borderId="0" xfId="0" applyNumberFormat="1" applyFont="1"/>
    <xf numFmtId="0" fontId="1" fillId="0" borderId="2" xfId="0" applyFont="1" applyBorder="1"/>
    <xf numFmtId="0" fontId="0" fillId="0" borderId="2" xfId="0" applyBorder="1"/>
    <xf numFmtId="0" fontId="11" fillId="0" borderId="0" xfId="0" applyFont="1" applyAlignment="1">
      <alignment horizontal="left"/>
    </xf>
    <xf numFmtId="0" fontId="10" fillId="0" borderId="0" xfId="0" applyFont="1"/>
    <xf numFmtId="164" fontId="1" fillId="0" borderId="2" xfId="0" applyNumberFormat="1" applyFont="1" applyBorder="1"/>
    <xf numFmtId="0" fontId="12" fillId="0" borderId="0" xfId="0" applyFont="1"/>
    <xf numFmtId="20" fontId="0" fillId="0" borderId="0" xfId="0" applyNumberFormat="1" applyBorder="1"/>
    <xf numFmtId="0" fontId="5" fillId="0" borderId="0" xfId="0" applyFont="1" applyBorder="1"/>
    <xf numFmtId="20" fontId="0" fillId="0" borderId="0" xfId="0" applyNumberFormat="1" applyFill="1" applyBorder="1"/>
    <xf numFmtId="0" fontId="4" fillId="0" borderId="0" xfId="0" applyFont="1" applyBorder="1"/>
    <xf numFmtId="0" fontId="1" fillId="0" borderId="0" xfId="0" applyFont="1" applyAlignment="1">
      <alignment vertical="center"/>
    </xf>
    <xf numFmtId="164" fontId="1" fillId="0" borderId="0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3"/>
  <sheetViews>
    <sheetView tabSelected="1" topLeftCell="A145" workbookViewId="0">
      <selection activeCell="E133" sqref="E133:E144"/>
    </sheetView>
  </sheetViews>
  <sheetFormatPr defaultRowHeight="15" x14ac:dyDescent="0.25"/>
  <cols>
    <col min="1" max="1" width="3.5703125" customWidth="1"/>
    <col min="2" max="2" width="40.28515625" customWidth="1"/>
    <col min="3" max="3" width="6" customWidth="1"/>
    <col min="4" max="4" width="3.5703125" customWidth="1"/>
    <col min="5" max="5" width="15.140625" customWidth="1"/>
    <col min="6" max="7" width="14.7109375" customWidth="1"/>
  </cols>
  <sheetData>
    <row r="1" spans="1:3" ht="15.75" x14ac:dyDescent="0.25">
      <c r="B1" s="36" t="s">
        <v>121</v>
      </c>
      <c r="C1" s="4"/>
    </row>
    <row r="2" spans="1:3" ht="15.75" x14ac:dyDescent="0.25">
      <c r="B2" s="36" t="s">
        <v>84</v>
      </c>
    </row>
    <row r="3" spans="1:3" ht="15.75" x14ac:dyDescent="0.25">
      <c r="B3" s="36" t="s">
        <v>85</v>
      </c>
    </row>
    <row r="4" spans="1:3" ht="15.75" x14ac:dyDescent="0.25">
      <c r="B4" s="36"/>
    </row>
    <row r="5" spans="1:3" ht="15.75" x14ac:dyDescent="0.25">
      <c r="C5" s="36"/>
    </row>
    <row r="6" spans="1:3" ht="15.75" x14ac:dyDescent="0.25">
      <c r="B6" s="36" t="s">
        <v>87</v>
      </c>
      <c r="C6" s="36"/>
    </row>
    <row r="7" spans="1:3" ht="15.75" x14ac:dyDescent="0.25">
      <c r="B7" s="36" t="s">
        <v>88</v>
      </c>
    </row>
    <row r="8" spans="1:3" ht="15.75" x14ac:dyDescent="0.25">
      <c r="B8" s="36" t="s">
        <v>89</v>
      </c>
    </row>
    <row r="10" spans="1:3" ht="36" x14ac:dyDescent="0.55000000000000004">
      <c r="B10" s="33" t="s">
        <v>80</v>
      </c>
    </row>
    <row r="12" spans="1:3" ht="33.75" x14ac:dyDescent="0.5">
      <c r="A12" s="1"/>
      <c r="B12" s="34" t="s">
        <v>86</v>
      </c>
    </row>
    <row r="13" spans="1:3" ht="33.75" x14ac:dyDescent="0.5">
      <c r="B13" s="34" t="s">
        <v>122</v>
      </c>
    </row>
    <row r="17" spans="1:7" ht="21" x14ac:dyDescent="0.35">
      <c r="A17" s="2" t="s">
        <v>83</v>
      </c>
      <c r="B17" s="2"/>
      <c r="C17" s="2" t="s">
        <v>82</v>
      </c>
      <c r="E17" s="2"/>
      <c r="F17" s="2"/>
      <c r="G17" s="2"/>
    </row>
    <row r="19" spans="1:7" x14ac:dyDescent="0.25">
      <c r="B19" s="3" t="s">
        <v>0</v>
      </c>
    </row>
    <row r="20" spans="1:7" x14ac:dyDescent="0.25">
      <c r="A20" s="11"/>
      <c r="B20" s="12"/>
      <c r="C20" s="11"/>
      <c r="D20" s="11"/>
      <c r="E20" s="38"/>
      <c r="F20" s="11"/>
    </row>
    <row r="21" spans="1:7" x14ac:dyDescent="0.25">
      <c r="B21" s="12" t="s">
        <v>23</v>
      </c>
      <c r="E21" s="7" t="s">
        <v>20</v>
      </c>
      <c r="F21" t="s">
        <v>22</v>
      </c>
      <c r="G21" s="11"/>
    </row>
    <row r="22" spans="1:7" x14ac:dyDescent="0.25">
      <c r="A22" s="8" t="s">
        <v>1</v>
      </c>
      <c r="B22" s="8" t="s">
        <v>92</v>
      </c>
      <c r="C22" s="8">
        <v>136</v>
      </c>
      <c r="D22" s="8" t="s">
        <v>4</v>
      </c>
      <c r="E22" s="8"/>
      <c r="F22" s="16">
        <f>C22*E22</f>
        <v>0</v>
      </c>
      <c r="G22" s="11"/>
    </row>
    <row r="23" spans="1:7" x14ac:dyDescent="0.25">
      <c r="A23" s="8" t="s">
        <v>3</v>
      </c>
      <c r="B23" s="8" t="s">
        <v>93</v>
      </c>
      <c r="C23" s="8">
        <v>120</v>
      </c>
      <c r="D23" s="8" t="s">
        <v>4</v>
      </c>
      <c r="E23" s="8"/>
      <c r="F23" s="16">
        <f t="shared" ref="F23:F36" si="0">C23*E23</f>
        <v>0</v>
      </c>
      <c r="G23" s="11"/>
    </row>
    <row r="24" spans="1:7" x14ac:dyDescent="0.25">
      <c r="A24" s="8" t="s">
        <v>5</v>
      </c>
      <c r="B24" s="8" t="s">
        <v>94</v>
      </c>
      <c r="C24" s="8">
        <v>0</v>
      </c>
      <c r="D24" s="8" t="s">
        <v>4</v>
      </c>
      <c r="E24" s="8"/>
      <c r="F24" s="16">
        <f t="shared" si="0"/>
        <v>0</v>
      </c>
      <c r="G24" s="11"/>
    </row>
    <row r="25" spans="1:7" x14ac:dyDescent="0.25">
      <c r="A25" s="14" t="s">
        <v>6</v>
      </c>
      <c r="B25" s="8" t="s">
        <v>95</v>
      </c>
      <c r="C25" s="14">
        <v>38</v>
      </c>
      <c r="D25" s="8" t="s">
        <v>4</v>
      </c>
      <c r="E25" s="8"/>
      <c r="F25" s="16">
        <f t="shared" si="0"/>
        <v>0</v>
      </c>
      <c r="G25" s="11"/>
    </row>
    <row r="26" spans="1:7" x14ac:dyDescent="0.25">
      <c r="A26" s="9" t="s">
        <v>7</v>
      </c>
      <c r="B26" s="8" t="s">
        <v>41</v>
      </c>
      <c r="C26" s="8">
        <v>3</v>
      </c>
      <c r="D26" s="8" t="s">
        <v>4</v>
      </c>
      <c r="E26" s="8"/>
      <c r="F26" s="16">
        <f t="shared" si="0"/>
        <v>0</v>
      </c>
      <c r="G26" s="11"/>
    </row>
    <row r="27" spans="1:7" x14ac:dyDescent="0.25">
      <c r="A27" s="8" t="s">
        <v>9</v>
      </c>
      <c r="B27" s="8" t="s">
        <v>42</v>
      </c>
      <c r="C27" s="14">
        <v>3</v>
      </c>
      <c r="D27" s="8" t="s">
        <v>4</v>
      </c>
      <c r="E27" s="8"/>
      <c r="F27" s="16">
        <f t="shared" si="0"/>
        <v>0</v>
      </c>
      <c r="G27" s="11"/>
    </row>
    <row r="28" spans="1:7" x14ac:dyDescent="0.25">
      <c r="A28" s="8" t="s">
        <v>10</v>
      </c>
      <c r="B28" s="8" t="s">
        <v>24</v>
      </c>
      <c r="C28" s="14">
        <v>11</v>
      </c>
      <c r="D28" s="14" t="s">
        <v>8</v>
      </c>
      <c r="E28" s="8"/>
      <c r="F28" s="16">
        <f t="shared" si="0"/>
        <v>0</v>
      </c>
      <c r="G28" s="11"/>
    </row>
    <row r="29" spans="1:7" x14ac:dyDescent="0.25">
      <c r="A29" s="8" t="s">
        <v>11</v>
      </c>
      <c r="B29" s="8" t="s">
        <v>96</v>
      </c>
      <c r="C29" s="14">
        <v>1</v>
      </c>
      <c r="D29" s="14" t="s">
        <v>8</v>
      </c>
      <c r="E29" s="8"/>
      <c r="F29" s="16">
        <f t="shared" si="0"/>
        <v>0</v>
      </c>
      <c r="G29" s="11"/>
    </row>
    <row r="30" spans="1:7" x14ac:dyDescent="0.25">
      <c r="A30" s="8" t="s">
        <v>12</v>
      </c>
      <c r="B30" s="14" t="s">
        <v>90</v>
      </c>
      <c r="C30" s="8">
        <v>0</v>
      </c>
      <c r="D30" s="14" t="s">
        <v>8</v>
      </c>
      <c r="E30" s="8"/>
      <c r="F30" s="16">
        <f t="shared" si="0"/>
        <v>0</v>
      </c>
      <c r="G30" s="11"/>
    </row>
    <row r="31" spans="1:7" x14ac:dyDescent="0.25">
      <c r="A31" s="8" t="s">
        <v>13</v>
      </c>
      <c r="B31" s="8" t="s">
        <v>25</v>
      </c>
      <c r="C31" s="14">
        <v>15</v>
      </c>
      <c r="D31" s="14" t="s">
        <v>2</v>
      </c>
      <c r="E31" s="8"/>
      <c r="F31" s="16">
        <f t="shared" si="0"/>
        <v>0</v>
      </c>
      <c r="G31" s="11"/>
    </row>
    <row r="32" spans="1:7" x14ac:dyDescent="0.25">
      <c r="A32" s="14" t="s">
        <v>14</v>
      </c>
      <c r="B32" s="14" t="s">
        <v>91</v>
      </c>
      <c r="C32" s="8">
        <v>0</v>
      </c>
      <c r="D32" s="8" t="s">
        <v>8</v>
      </c>
      <c r="E32" s="8"/>
      <c r="F32" s="16">
        <f t="shared" si="0"/>
        <v>0</v>
      </c>
      <c r="G32" s="11"/>
    </row>
    <row r="33" spans="1:7" x14ac:dyDescent="0.25">
      <c r="A33" s="9" t="s">
        <v>15</v>
      </c>
      <c r="B33" s="8" t="s">
        <v>43</v>
      </c>
      <c r="C33" s="14">
        <v>1</v>
      </c>
      <c r="D33" s="14" t="s">
        <v>8</v>
      </c>
      <c r="E33" s="8"/>
      <c r="F33" s="16">
        <f t="shared" si="0"/>
        <v>0</v>
      </c>
      <c r="G33" s="11"/>
    </row>
    <row r="34" spans="1:7" x14ac:dyDescent="0.25">
      <c r="A34" s="14" t="s">
        <v>16</v>
      </c>
      <c r="B34" s="8" t="s">
        <v>44</v>
      </c>
      <c r="C34" s="14">
        <v>1</v>
      </c>
      <c r="D34" s="14" t="s">
        <v>8</v>
      </c>
      <c r="E34" s="8"/>
      <c r="F34" s="16">
        <f t="shared" si="0"/>
        <v>0</v>
      </c>
      <c r="G34" s="11"/>
    </row>
    <row r="35" spans="1:7" x14ac:dyDescent="0.25">
      <c r="A35" s="14" t="s">
        <v>17</v>
      </c>
      <c r="B35" s="14" t="s">
        <v>76</v>
      </c>
      <c r="C35" s="14">
        <v>44</v>
      </c>
      <c r="D35" s="14" t="s">
        <v>8</v>
      </c>
      <c r="E35" s="8"/>
      <c r="F35" s="16">
        <f t="shared" si="0"/>
        <v>0</v>
      </c>
      <c r="G35" s="11"/>
    </row>
    <row r="36" spans="1:7" x14ac:dyDescent="0.25">
      <c r="A36" s="8" t="s">
        <v>18</v>
      </c>
      <c r="B36" s="14" t="s">
        <v>77</v>
      </c>
      <c r="C36" s="14">
        <v>44</v>
      </c>
      <c r="D36" s="14" t="s">
        <v>8</v>
      </c>
      <c r="E36" s="14"/>
      <c r="F36" s="16">
        <f t="shared" si="0"/>
        <v>0</v>
      </c>
      <c r="G36" s="11"/>
    </row>
    <row r="37" spans="1:7" x14ac:dyDescent="0.25">
      <c r="A37" s="11"/>
      <c r="B37" s="11"/>
      <c r="C37" s="11"/>
      <c r="D37" s="11"/>
      <c r="E37" s="11"/>
      <c r="F37" s="40"/>
      <c r="G37" s="12"/>
    </row>
    <row r="38" spans="1:7" x14ac:dyDescent="0.25">
      <c r="A38" s="11"/>
      <c r="B38" s="3" t="s">
        <v>19</v>
      </c>
      <c r="F38" s="18">
        <f>F22+F23+F24+F25+F26+F27+F28+F29+F30+F31+F32+F33+F34+F35+F36</f>
        <v>0</v>
      </c>
      <c r="G38" s="11"/>
    </row>
    <row r="39" spans="1:7" x14ac:dyDescent="0.25">
      <c r="A39" s="11"/>
      <c r="B39" s="11"/>
      <c r="C39" s="11"/>
      <c r="D39" s="11"/>
      <c r="E39" s="11"/>
      <c r="F39" s="40"/>
      <c r="G39" s="11"/>
    </row>
    <row r="40" spans="1:7" x14ac:dyDescent="0.25">
      <c r="A40" s="15"/>
      <c r="B40" s="11"/>
      <c r="C40" s="11"/>
      <c r="D40" s="11"/>
      <c r="E40" s="11"/>
      <c r="F40" s="40"/>
      <c r="G40" s="11"/>
    </row>
    <row r="41" spans="1:7" x14ac:dyDescent="0.25">
      <c r="B41" s="41" t="s">
        <v>45</v>
      </c>
      <c r="E41" s="7" t="s">
        <v>20</v>
      </c>
      <c r="F41" t="s">
        <v>22</v>
      </c>
      <c r="G41" s="11"/>
    </row>
    <row r="42" spans="1:7" x14ac:dyDescent="0.25">
      <c r="A42" s="8" t="s">
        <v>1</v>
      </c>
      <c r="B42" s="8" t="s">
        <v>102</v>
      </c>
      <c r="C42" s="8">
        <v>0</v>
      </c>
      <c r="D42" s="8" t="s">
        <v>8</v>
      </c>
      <c r="E42" s="8"/>
      <c r="F42" s="8">
        <f t="shared" ref="F42:F51" si="1">C42*E42</f>
        <v>0</v>
      </c>
    </row>
    <row r="43" spans="1:7" x14ac:dyDescent="0.25">
      <c r="A43" s="8" t="s">
        <v>3</v>
      </c>
      <c r="B43" s="8" t="s">
        <v>97</v>
      </c>
      <c r="C43" s="8">
        <v>1</v>
      </c>
      <c r="D43" s="8" t="s">
        <v>8</v>
      </c>
      <c r="E43" s="8"/>
      <c r="F43" s="8">
        <f t="shared" si="1"/>
        <v>0</v>
      </c>
    </row>
    <row r="44" spans="1:7" x14ac:dyDescent="0.25">
      <c r="A44" s="8" t="s">
        <v>5</v>
      </c>
      <c r="B44" s="14" t="s">
        <v>46</v>
      </c>
      <c r="C44" s="8">
        <v>4</v>
      </c>
      <c r="D44" s="8" t="s">
        <v>8</v>
      </c>
      <c r="E44" s="8"/>
      <c r="F44" s="8">
        <f t="shared" si="1"/>
        <v>0</v>
      </c>
    </row>
    <row r="45" spans="1:7" x14ac:dyDescent="0.25">
      <c r="A45" s="8" t="s">
        <v>6</v>
      </c>
      <c r="B45" s="14" t="s">
        <v>47</v>
      </c>
      <c r="C45" s="8">
        <v>1</v>
      </c>
      <c r="D45" s="8" t="s">
        <v>8</v>
      </c>
      <c r="E45" s="8"/>
      <c r="F45" s="8">
        <f t="shared" si="1"/>
        <v>0</v>
      </c>
    </row>
    <row r="46" spans="1:7" x14ac:dyDescent="0.25">
      <c r="A46" s="8" t="s">
        <v>7</v>
      </c>
      <c r="B46" s="14" t="s">
        <v>98</v>
      </c>
      <c r="C46" s="8">
        <v>1</v>
      </c>
      <c r="D46" s="8" t="s">
        <v>8</v>
      </c>
      <c r="E46" s="8"/>
      <c r="F46" s="8">
        <f t="shared" si="1"/>
        <v>0</v>
      </c>
      <c r="G46" s="5"/>
    </row>
    <row r="47" spans="1:7" x14ac:dyDescent="0.25">
      <c r="A47" s="8" t="s">
        <v>9</v>
      </c>
      <c r="B47" s="14" t="s">
        <v>99</v>
      </c>
      <c r="C47" s="14">
        <v>0</v>
      </c>
      <c r="D47" s="14" t="s">
        <v>8</v>
      </c>
      <c r="E47" s="8"/>
      <c r="F47" s="8">
        <f t="shared" si="1"/>
        <v>0</v>
      </c>
    </row>
    <row r="48" spans="1:7" x14ac:dyDescent="0.25">
      <c r="A48" s="8" t="s">
        <v>10</v>
      </c>
      <c r="B48" s="14" t="s">
        <v>48</v>
      </c>
      <c r="C48" s="14">
        <v>1</v>
      </c>
      <c r="D48" s="14" t="s">
        <v>8</v>
      </c>
      <c r="E48" s="8"/>
      <c r="F48" s="8">
        <f t="shared" si="1"/>
        <v>0</v>
      </c>
    </row>
    <row r="49" spans="1:6" x14ac:dyDescent="0.25">
      <c r="A49" s="14" t="s">
        <v>11</v>
      </c>
      <c r="B49" s="14" t="s">
        <v>100</v>
      </c>
      <c r="C49" s="14">
        <v>1</v>
      </c>
      <c r="D49" s="14" t="s">
        <v>8</v>
      </c>
      <c r="E49" s="8"/>
      <c r="F49" s="8">
        <f t="shared" si="1"/>
        <v>0</v>
      </c>
    </row>
    <row r="50" spans="1:6" x14ac:dyDescent="0.25">
      <c r="A50" s="14" t="s">
        <v>12</v>
      </c>
      <c r="B50" s="14" t="s">
        <v>49</v>
      </c>
      <c r="C50" s="14">
        <v>4</v>
      </c>
      <c r="D50" s="14" t="s">
        <v>4</v>
      </c>
      <c r="E50" s="8"/>
      <c r="F50" s="8">
        <f t="shared" si="1"/>
        <v>0</v>
      </c>
    </row>
    <row r="51" spans="1:6" x14ac:dyDescent="0.25">
      <c r="A51" s="9" t="s">
        <v>13</v>
      </c>
      <c r="B51" s="14" t="s">
        <v>101</v>
      </c>
      <c r="C51" s="14">
        <v>0</v>
      </c>
      <c r="D51" s="14" t="s">
        <v>8</v>
      </c>
      <c r="E51" s="8"/>
      <c r="F51" s="8">
        <f t="shared" si="1"/>
        <v>0</v>
      </c>
    </row>
    <row r="52" spans="1:6" x14ac:dyDescent="0.25">
      <c r="A52" s="11"/>
    </row>
    <row r="53" spans="1:6" x14ac:dyDescent="0.25">
      <c r="A53" s="11"/>
      <c r="B53" s="3" t="s">
        <v>19</v>
      </c>
      <c r="F53" s="17">
        <f>F42+F43+F44+F45+F46+F47+F48+F49+F50+F51</f>
        <v>0</v>
      </c>
    </row>
    <row r="54" spans="1:6" x14ac:dyDescent="0.25">
      <c r="A54" s="11"/>
      <c r="B54" s="15"/>
      <c r="C54" s="11"/>
      <c r="D54" s="15"/>
      <c r="E54" s="11"/>
      <c r="F54" s="11"/>
    </row>
    <row r="55" spans="1:6" x14ac:dyDescent="0.25">
      <c r="A55" s="15"/>
      <c r="B55" s="15"/>
      <c r="C55" s="15"/>
      <c r="D55" s="15"/>
      <c r="E55" s="11"/>
      <c r="F55" s="11"/>
    </row>
    <row r="56" spans="1:6" x14ac:dyDescent="0.25">
      <c r="B56" s="3" t="s">
        <v>26</v>
      </c>
      <c r="E56" s="7" t="s">
        <v>20</v>
      </c>
      <c r="F56" t="s">
        <v>22</v>
      </c>
    </row>
    <row r="57" spans="1:6" x14ac:dyDescent="0.25">
      <c r="A57" s="8" t="s">
        <v>1</v>
      </c>
      <c r="B57" s="8" t="s">
        <v>50</v>
      </c>
      <c r="C57" s="8">
        <v>5</v>
      </c>
      <c r="D57" s="8" t="s">
        <v>8</v>
      </c>
      <c r="E57" s="8"/>
      <c r="F57" s="8">
        <f>E57*C57</f>
        <v>0</v>
      </c>
    </row>
    <row r="58" spans="1:6" x14ac:dyDescent="0.25">
      <c r="A58" s="9" t="s">
        <v>3</v>
      </c>
      <c r="B58" s="14" t="s">
        <v>103</v>
      </c>
      <c r="C58" s="8">
        <v>2</v>
      </c>
      <c r="D58" s="8" t="s">
        <v>8</v>
      </c>
      <c r="E58" s="8"/>
      <c r="F58" s="8">
        <f>E58*C58</f>
        <v>0</v>
      </c>
    </row>
    <row r="59" spans="1:6" x14ac:dyDescent="0.25">
      <c r="A59" s="8" t="s">
        <v>5</v>
      </c>
      <c r="B59" s="8" t="s">
        <v>27</v>
      </c>
      <c r="C59" s="14">
        <v>7</v>
      </c>
      <c r="D59" s="8" t="s">
        <v>8</v>
      </c>
      <c r="E59" s="8"/>
      <c r="F59" s="8">
        <f>E59*C59</f>
        <v>0</v>
      </c>
    </row>
    <row r="60" spans="1:6" x14ac:dyDescent="0.25">
      <c r="A60" s="37"/>
      <c r="B60" s="11"/>
      <c r="C60" s="11"/>
      <c r="D60" s="11"/>
      <c r="E60" s="11"/>
      <c r="F60" s="11"/>
    </row>
    <row r="61" spans="1:6" x14ac:dyDescent="0.25">
      <c r="A61" s="11"/>
      <c r="B61" s="25" t="s">
        <v>19</v>
      </c>
      <c r="C61" s="11"/>
      <c r="D61" s="11"/>
      <c r="E61" s="11"/>
      <c r="F61" s="17">
        <f>F57+F58+F59</f>
        <v>0</v>
      </c>
    </row>
    <row r="62" spans="1:6" x14ac:dyDescent="0.25">
      <c r="A62" s="11"/>
      <c r="B62" s="11"/>
      <c r="C62" s="11"/>
      <c r="D62" s="11"/>
      <c r="E62" s="11"/>
      <c r="F62" s="11"/>
    </row>
    <row r="63" spans="1:6" x14ac:dyDescent="0.25">
      <c r="A63" s="39"/>
      <c r="B63" s="11"/>
      <c r="C63" s="15"/>
      <c r="D63" s="11"/>
      <c r="E63" s="11"/>
      <c r="F63" s="11"/>
    </row>
    <row r="64" spans="1:6" x14ac:dyDescent="0.25">
      <c r="A64" s="11"/>
      <c r="B64" s="25" t="s">
        <v>51</v>
      </c>
      <c r="C64" s="11"/>
      <c r="D64" s="11"/>
      <c r="E64" s="7" t="s">
        <v>20</v>
      </c>
      <c r="F64" t="s">
        <v>22</v>
      </c>
    </row>
    <row r="65" spans="1:7" x14ac:dyDescent="0.25">
      <c r="A65" s="8" t="s">
        <v>1</v>
      </c>
      <c r="B65" s="8" t="s">
        <v>52</v>
      </c>
      <c r="C65" s="8">
        <v>7</v>
      </c>
      <c r="D65" s="8" t="s">
        <v>8</v>
      </c>
      <c r="E65" s="8"/>
      <c r="F65" s="8">
        <f>C65*E65</f>
        <v>0</v>
      </c>
    </row>
    <row r="66" spans="1:7" x14ac:dyDescent="0.25">
      <c r="A66" s="9" t="s">
        <v>3</v>
      </c>
      <c r="B66" s="8" t="s">
        <v>53</v>
      </c>
      <c r="C66" s="8">
        <v>7</v>
      </c>
      <c r="D66" s="8" t="s">
        <v>8</v>
      </c>
      <c r="E66" s="8"/>
      <c r="F66" s="8">
        <f t="shared" ref="F66:F75" si="2">C66*E66</f>
        <v>0</v>
      </c>
    </row>
    <row r="67" spans="1:7" x14ac:dyDescent="0.25">
      <c r="A67" s="8" t="s">
        <v>5</v>
      </c>
      <c r="B67" s="8" t="s">
        <v>54</v>
      </c>
      <c r="C67" s="8">
        <v>7</v>
      </c>
      <c r="D67" s="8" t="s">
        <v>8</v>
      </c>
      <c r="E67" s="8"/>
      <c r="F67" s="8">
        <f t="shared" si="2"/>
        <v>0</v>
      </c>
    </row>
    <row r="68" spans="1:7" x14ac:dyDescent="0.25">
      <c r="A68" s="8" t="s">
        <v>6</v>
      </c>
      <c r="B68" s="8" t="s">
        <v>56</v>
      </c>
      <c r="C68" s="8">
        <v>1</v>
      </c>
      <c r="D68" s="8" t="s">
        <v>8</v>
      </c>
      <c r="E68" s="8"/>
      <c r="F68" s="8">
        <f t="shared" si="2"/>
        <v>0</v>
      </c>
      <c r="G68" s="3"/>
    </row>
    <row r="69" spans="1:7" x14ac:dyDescent="0.25">
      <c r="A69" s="8" t="s">
        <v>7</v>
      </c>
      <c r="B69" s="8" t="s">
        <v>104</v>
      </c>
      <c r="C69" s="8">
        <v>3</v>
      </c>
      <c r="D69" s="8" t="s">
        <v>4</v>
      </c>
      <c r="E69" s="15"/>
      <c r="F69" s="8">
        <f t="shared" si="2"/>
        <v>0</v>
      </c>
    </row>
    <row r="70" spans="1:7" x14ac:dyDescent="0.25">
      <c r="A70" s="8" t="s">
        <v>9</v>
      </c>
      <c r="B70" s="6" t="s">
        <v>105</v>
      </c>
      <c r="C70" s="8">
        <v>3</v>
      </c>
      <c r="D70" s="8" t="s">
        <v>8</v>
      </c>
      <c r="E70" s="8"/>
      <c r="F70" s="8">
        <f t="shared" si="2"/>
        <v>0</v>
      </c>
    </row>
    <row r="71" spans="1:7" x14ac:dyDescent="0.25">
      <c r="A71" s="9" t="s">
        <v>10</v>
      </c>
      <c r="B71" s="14" t="s">
        <v>57</v>
      </c>
      <c r="C71" s="14">
        <v>20</v>
      </c>
      <c r="D71" s="14" t="s">
        <v>8</v>
      </c>
      <c r="E71" s="8"/>
      <c r="F71" s="8">
        <f t="shared" si="2"/>
        <v>0</v>
      </c>
    </row>
    <row r="72" spans="1:7" x14ac:dyDescent="0.25">
      <c r="A72" s="14" t="s">
        <v>11</v>
      </c>
      <c r="B72" s="14" t="s">
        <v>106</v>
      </c>
      <c r="C72" s="8">
        <v>1</v>
      </c>
      <c r="D72" s="14" t="s">
        <v>8</v>
      </c>
      <c r="E72" s="8"/>
      <c r="F72" s="8">
        <f t="shared" si="2"/>
        <v>0</v>
      </c>
    </row>
    <row r="73" spans="1:7" x14ac:dyDescent="0.25">
      <c r="A73" s="14" t="s">
        <v>12</v>
      </c>
      <c r="B73" s="14" t="s">
        <v>107</v>
      </c>
      <c r="C73" s="8">
        <v>1</v>
      </c>
      <c r="D73" s="8" t="s">
        <v>8</v>
      </c>
      <c r="E73" s="8"/>
      <c r="F73" s="8">
        <f t="shared" si="2"/>
        <v>0</v>
      </c>
    </row>
    <row r="74" spans="1:7" x14ac:dyDescent="0.25">
      <c r="A74" s="14" t="s">
        <v>13</v>
      </c>
      <c r="B74" s="14" t="s">
        <v>108</v>
      </c>
      <c r="C74" s="8">
        <v>0</v>
      </c>
      <c r="D74" s="14" t="s">
        <v>8</v>
      </c>
      <c r="E74" s="8"/>
      <c r="F74" s="8">
        <f t="shared" si="2"/>
        <v>0</v>
      </c>
    </row>
    <row r="75" spans="1:7" x14ac:dyDescent="0.25">
      <c r="A75" s="8" t="s">
        <v>14</v>
      </c>
      <c r="B75" s="14" t="s">
        <v>55</v>
      </c>
      <c r="C75" s="14">
        <v>0</v>
      </c>
      <c r="D75" s="14" t="s">
        <v>8</v>
      </c>
      <c r="E75" s="8"/>
      <c r="F75" s="8">
        <f t="shared" si="2"/>
        <v>0</v>
      </c>
    </row>
    <row r="76" spans="1:7" x14ac:dyDescent="0.25">
      <c r="A76" s="11"/>
      <c r="B76" s="11"/>
      <c r="C76" s="11"/>
      <c r="D76" s="11"/>
      <c r="E76" s="11"/>
      <c r="F76" s="11"/>
    </row>
    <row r="77" spans="1:7" x14ac:dyDescent="0.25">
      <c r="A77" s="11"/>
      <c r="B77" s="3" t="s">
        <v>19</v>
      </c>
      <c r="D77" s="4"/>
      <c r="E77" s="4"/>
      <c r="F77" s="19">
        <f>F65+F66+F67+F68+F69+F70+F71+F72+F73+F74+F75</f>
        <v>0</v>
      </c>
    </row>
    <row r="78" spans="1:7" x14ac:dyDescent="0.25">
      <c r="A78" s="11"/>
      <c r="B78" s="11"/>
      <c r="C78" s="11"/>
      <c r="D78" s="11"/>
      <c r="E78" s="11"/>
      <c r="F78" s="11"/>
    </row>
    <row r="79" spans="1:7" x14ac:dyDescent="0.25">
      <c r="A79" s="11"/>
      <c r="B79" s="11"/>
      <c r="C79" s="11"/>
      <c r="D79" s="11"/>
      <c r="E79" s="11"/>
      <c r="F79" s="11"/>
    </row>
    <row r="80" spans="1:7" x14ac:dyDescent="0.25">
      <c r="A80" s="11"/>
      <c r="B80" s="3" t="s">
        <v>0</v>
      </c>
      <c r="D80" s="4"/>
      <c r="E80" s="4"/>
      <c r="F80" s="4"/>
    </row>
    <row r="81" spans="1:7" x14ac:dyDescent="0.25">
      <c r="A81" s="11"/>
      <c r="B81" s="4"/>
      <c r="F81" s="13"/>
    </row>
    <row r="82" spans="1:7" x14ac:dyDescent="0.25">
      <c r="A82" s="11"/>
      <c r="B82" s="20" t="s">
        <v>23</v>
      </c>
      <c r="F82" s="13">
        <f>F38</f>
        <v>0</v>
      </c>
    </row>
    <row r="83" spans="1:7" x14ac:dyDescent="0.25">
      <c r="A83" s="15"/>
      <c r="B83" s="6" t="s">
        <v>45</v>
      </c>
      <c r="F83" s="13">
        <f>F53</f>
        <v>0</v>
      </c>
    </row>
    <row r="84" spans="1:7" x14ac:dyDescent="0.25">
      <c r="A84" s="11"/>
      <c r="B84" t="s">
        <v>26</v>
      </c>
      <c r="F84" s="13">
        <f>F61</f>
        <v>0</v>
      </c>
    </row>
    <row r="85" spans="1:7" x14ac:dyDescent="0.25">
      <c r="A85" s="37"/>
      <c r="B85" t="s">
        <v>58</v>
      </c>
      <c r="F85" s="13">
        <f>F77</f>
        <v>0</v>
      </c>
    </row>
    <row r="86" spans="1:7" x14ac:dyDescent="0.25">
      <c r="A86" s="11"/>
      <c r="B86" s="21" t="s">
        <v>28</v>
      </c>
      <c r="C86" s="22"/>
      <c r="D86" s="22"/>
      <c r="E86" s="22"/>
      <c r="F86" s="23">
        <f>F82+F83+F84+F85</f>
        <v>0</v>
      </c>
      <c r="G86" s="3"/>
    </row>
    <row r="89" spans="1:7" x14ac:dyDescent="0.25">
      <c r="A89" s="37"/>
    </row>
    <row r="91" spans="1:7" ht="18.75" x14ac:dyDescent="0.3">
      <c r="B91" s="24" t="s">
        <v>29</v>
      </c>
    </row>
    <row r="93" spans="1:7" x14ac:dyDescent="0.25">
      <c r="A93" s="11"/>
      <c r="B93" s="25" t="s">
        <v>23</v>
      </c>
      <c r="C93" s="11"/>
      <c r="D93" s="11"/>
      <c r="E93" s="7" t="s">
        <v>20</v>
      </c>
      <c r="F93" t="s">
        <v>22</v>
      </c>
    </row>
    <row r="94" spans="1:7" x14ac:dyDescent="0.25">
      <c r="A94" s="8" t="s">
        <v>1</v>
      </c>
      <c r="B94" s="8" t="s">
        <v>60</v>
      </c>
      <c r="C94" s="8">
        <v>1</v>
      </c>
      <c r="D94" s="8" t="s">
        <v>8</v>
      </c>
      <c r="E94" s="8"/>
      <c r="F94" s="8">
        <f>C94*E94</f>
        <v>0</v>
      </c>
    </row>
    <row r="95" spans="1:7" x14ac:dyDescent="0.25">
      <c r="A95" s="8" t="s">
        <v>3</v>
      </c>
      <c r="B95" s="8" t="s">
        <v>61</v>
      </c>
      <c r="C95" s="8">
        <v>11</v>
      </c>
      <c r="D95" s="8" t="s">
        <v>8</v>
      </c>
      <c r="E95" s="8"/>
      <c r="F95" s="8">
        <f>C95*E95</f>
        <v>0</v>
      </c>
    </row>
    <row r="96" spans="1:7" x14ac:dyDescent="0.25">
      <c r="A96" s="9" t="s">
        <v>5</v>
      </c>
      <c r="B96" s="8" t="s">
        <v>109</v>
      </c>
      <c r="C96" s="8">
        <v>44</v>
      </c>
      <c r="D96" s="8" t="s">
        <v>4</v>
      </c>
      <c r="E96" s="8"/>
      <c r="F96" s="8">
        <f>C96*E96</f>
        <v>0</v>
      </c>
    </row>
    <row r="97" spans="1:6" x14ac:dyDescent="0.25">
      <c r="A97" s="8" t="s">
        <v>6</v>
      </c>
      <c r="B97" s="14" t="s">
        <v>110</v>
      </c>
      <c r="C97" s="8">
        <v>30</v>
      </c>
      <c r="D97" s="8" t="s">
        <v>4</v>
      </c>
      <c r="E97" s="8"/>
      <c r="F97" s="8">
        <f t="shared" ref="F97:F105" si="3">C97*E97</f>
        <v>0</v>
      </c>
    </row>
    <row r="98" spans="1:6" x14ac:dyDescent="0.25">
      <c r="A98" s="8" t="s">
        <v>7</v>
      </c>
      <c r="B98" s="8" t="s">
        <v>33</v>
      </c>
      <c r="C98" s="8">
        <v>245</v>
      </c>
      <c r="D98" s="8" t="s">
        <v>4</v>
      </c>
      <c r="E98" s="8"/>
      <c r="F98" s="8">
        <f t="shared" si="3"/>
        <v>0</v>
      </c>
    </row>
    <row r="99" spans="1:6" x14ac:dyDescent="0.25">
      <c r="A99" s="8" t="s">
        <v>9</v>
      </c>
      <c r="B99" s="8" t="s">
        <v>30</v>
      </c>
      <c r="C99" s="8">
        <v>1</v>
      </c>
      <c r="D99" s="8" t="s">
        <v>8</v>
      </c>
      <c r="E99" s="14"/>
      <c r="F99" s="8">
        <f t="shared" si="3"/>
        <v>0</v>
      </c>
    </row>
    <row r="100" spans="1:6" x14ac:dyDescent="0.25">
      <c r="A100" s="8" t="s">
        <v>10</v>
      </c>
      <c r="B100" s="8" t="s">
        <v>81</v>
      </c>
      <c r="C100" s="8">
        <v>0</v>
      </c>
      <c r="D100" s="8" t="s">
        <v>8</v>
      </c>
      <c r="E100" s="14"/>
      <c r="F100" s="8">
        <f t="shared" si="3"/>
        <v>0</v>
      </c>
    </row>
    <row r="101" spans="1:6" x14ac:dyDescent="0.25">
      <c r="A101" s="14" t="s">
        <v>11</v>
      </c>
      <c r="B101" s="8" t="s">
        <v>111</v>
      </c>
      <c r="C101" s="8">
        <v>0</v>
      </c>
      <c r="D101" s="8" t="s">
        <v>8</v>
      </c>
      <c r="E101" s="14"/>
      <c r="F101" s="8">
        <f t="shared" si="3"/>
        <v>0</v>
      </c>
    </row>
    <row r="102" spans="1:6" x14ac:dyDescent="0.25">
      <c r="A102" s="8" t="s">
        <v>12</v>
      </c>
      <c r="B102" s="14" t="s">
        <v>112</v>
      </c>
      <c r="C102" s="14">
        <v>1</v>
      </c>
      <c r="D102" s="14" t="s">
        <v>8</v>
      </c>
      <c r="E102" s="8"/>
      <c r="F102" s="8">
        <f t="shared" si="3"/>
        <v>0</v>
      </c>
    </row>
    <row r="103" spans="1:6" x14ac:dyDescent="0.25">
      <c r="A103" s="14" t="s">
        <v>13</v>
      </c>
      <c r="B103" s="14" t="s">
        <v>113</v>
      </c>
      <c r="C103" s="14">
        <v>1</v>
      </c>
      <c r="D103" s="14" t="s">
        <v>8</v>
      </c>
      <c r="E103" s="8"/>
      <c r="F103" s="8">
        <f t="shared" si="3"/>
        <v>0</v>
      </c>
    </row>
    <row r="104" spans="1:6" x14ac:dyDescent="0.25">
      <c r="A104" s="14" t="s">
        <v>14</v>
      </c>
      <c r="B104" s="14" t="s">
        <v>62</v>
      </c>
      <c r="C104" s="14">
        <v>74</v>
      </c>
      <c r="D104" s="14" t="s">
        <v>4</v>
      </c>
      <c r="E104" s="14"/>
      <c r="F104" s="8">
        <f t="shared" si="3"/>
        <v>0</v>
      </c>
    </row>
    <row r="105" spans="1:6" x14ac:dyDescent="0.25">
      <c r="A105" s="14" t="s">
        <v>15</v>
      </c>
      <c r="B105" s="14" t="s">
        <v>63</v>
      </c>
      <c r="C105" s="14">
        <v>15</v>
      </c>
      <c r="D105" s="14" t="s">
        <v>59</v>
      </c>
      <c r="E105" s="8"/>
      <c r="F105" s="8">
        <f t="shared" si="3"/>
        <v>0</v>
      </c>
    </row>
    <row r="106" spans="1:6" x14ac:dyDescent="0.25">
      <c r="A106" s="14" t="s">
        <v>16</v>
      </c>
      <c r="B106" s="14" t="s">
        <v>64</v>
      </c>
      <c r="C106" s="14">
        <v>3</v>
      </c>
      <c r="D106" s="14" t="s">
        <v>4</v>
      </c>
      <c r="E106" s="8"/>
      <c r="F106" s="8">
        <f>C106*E106</f>
        <v>0</v>
      </c>
    </row>
    <row r="107" spans="1:6" x14ac:dyDescent="0.25">
      <c r="A107" s="14" t="s">
        <v>17</v>
      </c>
      <c r="B107" s="14" t="s">
        <v>114</v>
      </c>
      <c r="C107" s="14">
        <v>1</v>
      </c>
      <c r="D107" s="14" t="s">
        <v>8</v>
      </c>
      <c r="E107" s="14"/>
      <c r="F107" s="14">
        <f>C107*E107</f>
        <v>0</v>
      </c>
    </row>
    <row r="108" spans="1:6" x14ac:dyDescent="0.25">
      <c r="A108" s="14" t="s">
        <v>18</v>
      </c>
      <c r="B108" s="14" t="s">
        <v>115</v>
      </c>
      <c r="C108" s="14">
        <v>1</v>
      </c>
      <c r="D108" s="14" t="s">
        <v>8</v>
      </c>
      <c r="E108" s="14"/>
      <c r="F108" s="14">
        <f>C108*E108</f>
        <v>0</v>
      </c>
    </row>
    <row r="110" spans="1:6" x14ac:dyDescent="0.25">
      <c r="B110" s="3" t="s">
        <v>19</v>
      </c>
      <c r="F110" s="17">
        <f>F94+F95+F96+F98+F97+F99+F100+F101+F102+F103+F104+F105+F106+F107</f>
        <v>0</v>
      </c>
    </row>
    <row r="113" spans="1:6" x14ac:dyDescent="0.25">
      <c r="B113" s="3" t="s">
        <v>31</v>
      </c>
      <c r="E113" s="7" t="s">
        <v>20</v>
      </c>
      <c r="F113" t="s">
        <v>22</v>
      </c>
    </row>
    <row r="114" spans="1:6" x14ac:dyDescent="0.25">
      <c r="A114" s="8" t="s">
        <v>1</v>
      </c>
      <c r="B114" s="14" t="s">
        <v>116</v>
      </c>
      <c r="C114" s="8">
        <v>1</v>
      </c>
      <c r="D114" s="8" t="s">
        <v>8</v>
      </c>
      <c r="E114" s="8"/>
      <c r="F114" s="8">
        <f t="shared" ref="F114:F119" si="4">C114*E114</f>
        <v>0</v>
      </c>
    </row>
    <row r="115" spans="1:6" x14ac:dyDescent="0.25">
      <c r="A115" s="9" t="s">
        <v>3</v>
      </c>
      <c r="B115" s="8" t="s">
        <v>117</v>
      </c>
      <c r="C115" s="8">
        <v>0</v>
      </c>
      <c r="D115" s="8" t="s">
        <v>8</v>
      </c>
      <c r="E115" s="8"/>
      <c r="F115" s="8">
        <f t="shared" si="4"/>
        <v>0</v>
      </c>
    </row>
    <row r="116" spans="1:6" x14ac:dyDescent="0.25">
      <c r="A116" s="8" t="s">
        <v>5</v>
      </c>
      <c r="B116" s="8" t="s">
        <v>32</v>
      </c>
      <c r="C116" s="8">
        <v>6</v>
      </c>
      <c r="D116" s="8" t="s">
        <v>8</v>
      </c>
      <c r="E116" s="8"/>
      <c r="F116" s="8">
        <f t="shared" si="4"/>
        <v>0</v>
      </c>
    </row>
    <row r="117" spans="1:6" x14ac:dyDescent="0.25">
      <c r="A117" s="8" t="s">
        <v>6</v>
      </c>
      <c r="B117" s="14" t="s">
        <v>65</v>
      </c>
      <c r="C117" s="8">
        <v>1</v>
      </c>
      <c r="D117" s="8" t="s">
        <v>8</v>
      </c>
      <c r="E117" s="14"/>
      <c r="F117" s="8">
        <f t="shared" si="4"/>
        <v>0</v>
      </c>
    </row>
    <row r="118" spans="1:6" x14ac:dyDescent="0.25">
      <c r="A118" s="8" t="s">
        <v>7</v>
      </c>
      <c r="B118" s="14" t="s">
        <v>21</v>
      </c>
      <c r="C118" s="10">
        <v>1</v>
      </c>
      <c r="D118" s="10" t="s">
        <v>8</v>
      </c>
      <c r="E118" s="14"/>
      <c r="F118" s="8">
        <f t="shared" si="4"/>
        <v>0</v>
      </c>
    </row>
    <row r="119" spans="1:6" x14ac:dyDescent="0.25">
      <c r="A119" s="9" t="s">
        <v>9</v>
      </c>
      <c r="B119" s="8" t="s">
        <v>66</v>
      </c>
      <c r="C119" s="10">
        <v>4</v>
      </c>
      <c r="D119" s="10" t="s">
        <v>4</v>
      </c>
      <c r="E119" s="14"/>
      <c r="F119" s="8">
        <f t="shared" si="4"/>
        <v>0</v>
      </c>
    </row>
    <row r="120" spans="1:6" x14ac:dyDescent="0.25">
      <c r="A120" s="15"/>
      <c r="B120" s="11"/>
      <c r="C120" s="20"/>
      <c r="D120" s="20"/>
      <c r="E120" s="15"/>
      <c r="F120" s="11"/>
    </row>
    <row r="121" spans="1:6" x14ac:dyDescent="0.25">
      <c r="A121" s="15"/>
      <c r="B121" s="3" t="s">
        <v>19</v>
      </c>
      <c r="F121" s="17">
        <f>F114+F115+F116+F117+F118+F119</f>
        <v>0</v>
      </c>
    </row>
    <row r="122" spans="1:6" x14ac:dyDescent="0.25">
      <c r="A122" s="15"/>
      <c r="B122" s="11"/>
      <c r="C122" s="20"/>
      <c r="D122" s="20"/>
      <c r="E122" s="15"/>
      <c r="F122" s="11"/>
    </row>
    <row r="123" spans="1:6" x14ac:dyDescent="0.25">
      <c r="A123" s="11"/>
    </row>
    <row r="125" spans="1:6" x14ac:dyDescent="0.25">
      <c r="B125" s="25" t="s">
        <v>67</v>
      </c>
      <c r="E125" s="7" t="s">
        <v>20</v>
      </c>
      <c r="F125" t="s">
        <v>22</v>
      </c>
    </row>
    <row r="126" spans="1:6" x14ac:dyDescent="0.25">
      <c r="A126" s="14" t="s">
        <v>1</v>
      </c>
      <c r="B126" s="8" t="s">
        <v>118</v>
      </c>
      <c r="C126" s="8">
        <v>2</v>
      </c>
      <c r="D126" s="8" t="s">
        <v>8</v>
      </c>
      <c r="E126" s="8"/>
      <c r="F126" s="8">
        <f>C126*E126</f>
        <v>0</v>
      </c>
    </row>
    <row r="127" spans="1:6" x14ac:dyDescent="0.25">
      <c r="A127" s="14" t="s">
        <v>3</v>
      </c>
      <c r="B127" s="8" t="s">
        <v>68</v>
      </c>
      <c r="C127" s="8">
        <v>5</v>
      </c>
      <c r="D127" s="8" t="s">
        <v>8</v>
      </c>
      <c r="E127" s="8"/>
      <c r="F127" s="8">
        <f>C127*E127</f>
        <v>0</v>
      </c>
    </row>
    <row r="128" spans="1:6" x14ac:dyDescent="0.25">
      <c r="A128" s="15"/>
      <c r="B128" s="11"/>
      <c r="C128" s="11"/>
      <c r="D128" s="11"/>
      <c r="E128" s="11"/>
      <c r="F128" s="11"/>
    </row>
    <row r="129" spans="1:6" x14ac:dyDescent="0.25">
      <c r="A129" s="15"/>
      <c r="B129" s="3" t="s">
        <v>19</v>
      </c>
      <c r="F129" s="17">
        <f>F126+F127</f>
        <v>0</v>
      </c>
    </row>
    <row r="131" spans="1:6" x14ac:dyDescent="0.25">
      <c r="A131" s="11"/>
    </row>
    <row r="132" spans="1:6" x14ac:dyDescent="0.25">
      <c r="A132" s="15"/>
      <c r="B132" s="25" t="s">
        <v>69</v>
      </c>
      <c r="C132" s="11"/>
      <c r="D132" s="11"/>
      <c r="E132" s="7" t="s">
        <v>20</v>
      </c>
      <c r="F132" t="s">
        <v>22</v>
      </c>
    </row>
    <row r="133" spans="1:6" x14ac:dyDescent="0.25">
      <c r="A133" s="14" t="s">
        <v>1</v>
      </c>
      <c r="B133" s="14" t="s">
        <v>70</v>
      </c>
      <c r="C133" s="14">
        <v>7</v>
      </c>
      <c r="D133" s="14" t="s">
        <v>8</v>
      </c>
      <c r="E133" s="8"/>
      <c r="F133" s="8">
        <f>C133*E133</f>
        <v>0</v>
      </c>
    </row>
    <row r="134" spans="1:6" x14ac:dyDescent="0.25">
      <c r="A134" s="14" t="s">
        <v>3</v>
      </c>
      <c r="B134" s="14" t="s">
        <v>71</v>
      </c>
      <c r="C134" s="8">
        <v>0</v>
      </c>
      <c r="D134" s="8" t="s">
        <v>8</v>
      </c>
      <c r="E134" s="8"/>
      <c r="F134" s="8">
        <f t="shared" ref="F134:F142" si="5">C134*E134</f>
        <v>0</v>
      </c>
    </row>
    <row r="135" spans="1:6" x14ac:dyDescent="0.25">
      <c r="A135" s="14" t="s">
        <v>5</v>
      </c>
      <c r="B135" s="14" t="s">
        <v>72</v>
      </c>
      <c r="C135" s="8">
        <v>1</v>
      </c>
      <c r="D135" s="8" t="s">
        <v>8</v>
      </c>
      <c r="E135" s="8"/>
      <c r="F135" s="8">
        <f t="shared" si="5"/>
        <v>0</v>
      </c>
    </row>
    <row r="136" spans="1:6" x14ac:dyDescent="0.25">
      <c r="A136" s="14" t="s">
        <v>6</v>
      </c>
      <c r="B136" s="14" t="s">
        <v>73</v>
      </c>
      <c r="C136" s="8">
        <v>3</v>
      </c>
      <c r="D136" s="8" t="s">
        <v>4</v>
      </c>
      <c r="E136" s="14"/>
      <c r="F136" s="8">
        <f t="shared" si="5"/>
        <v>0</v>
      </c>
    </row>
    <row r="137" spans="1:6" x14ac:dyDescent="0.25">
      <c r="A137" s="14" t="s">
        <v>7</v>
      </c>
      <c r="B137" s="14" t="s">
        <v>119</v>
      </c>
      <c r="C137" s="14">
        <v>3</v>
      </c>
      <c r="D137" s="14" t="s">
        <v>8</v>
      </c>
      <c r="E137" s="14"/>
      <c r="F137" s="8">
        <f t="shared" si="5"/>
        <v>0</v>
      </c>
    </row>
    <row r="138" spans="1:6" x14ac:dyDescent="0.25">
      <c r="A138" s="14" t="s">
        <v>9</v>
      </c>
      <c r="B138" s="14" t="s">
        <v>74</v>
      </c>
      <c r="C138" s="8">
        <v>3</v>
      </c>
      <c r="D138" s="8" t="s">
        <v>4</v>
      </c>
      <c r="E138" s="14"/>
      <c r="F138" s="8">
        <f t="shared" si="5"/>
        <v>0</v>
      </c>
    </row>
    <row r="139" spans="1:6" x14ac:dyDescent="0.25">
      <c r="A139" s="14" t="s">
        <v>10</v>
      </c>
      <c r="B139" s="14" t="s">
        <v>120</v>
      </c>
      <c r="C139" s="8">
        <v>1</v>
      </c>
      <c r="D139" s="8" t="s">
        <v>8</v>
      </c>
      <c r="E139" s="14"/>
      <c r="F139" s="8">
        <f t="shared" si="5"/>
        <v>0</v>
      </c>
    </row>
    <row r="140" spans="1:6" x14ac:dyDescent="0.25">
      <c r="A140" s="14" t="s">
        <v>11</v>
      </c>
      <c r="B140" s="14" t="s">
        <v>35</v>
      </c>
      <c r="C140" s="8">
        <v>1</v>
      </c>
      <c r="D140" s="8" t="s">
        <v>8</v>
      </c>
      <c r="E140" s="14"/>
      <c r="F140" s="8">
        <f t="shared" si="5"/>
        <v>0</v>
      </c>
    </row>
    <row r="141" spans="1:6" x14ac:dyDescent="0.25">
      <c r="A141" s="14" t="s">
        <v>12</v>
      </c>
      <c r="B141" s="14" t="s">
        <v>40</v>
      </c>
      <c r="C141" s="8">
        <v>1</v>
      </c>
      <c r="D141" s="8" t="s">
        <v>8</v>
      </c>
      <c r="E141" s="14"/>
      <c r="F141" s="8">
        <f t="shared" si="5"/>
        <v>0</v>
      </c>
    </row>
    <row r="142" spans="1:6" x14ac:dyDescent="0.25">
      <c r="A142" s="14" t="s">
        <v>13</v>
      </c>
      <c r="B142" s="14" t="s">
        <v>79</v>
      </c>
      <c r="C142" s="8">
        <v>1</v>
      </c>
      <c r="D142" s="8" t="s">
        <v>8</v>
      </c>
      <c r="E142" s="14"/>
      <c r="F142" s="8">
        <f t="shared" si="5"/>
        <v>0</v>
      </c>
    </row>
    <row r="143" spans="1:6" x14ac:dyDescent="0.25">
      <c r="A143" s="15"/>
      <c r="B143" s="15"/>
      <c r="C143" s="15"/>
      <c r="D143" s="15"/>
      <c r="E143" s="15"/>
      <c r="F143" s="11"/>
    </row>
    <row r="144" spans="1:6" x14ac:dyDescent="0.25">
      <c r="A144" s="15"/>
      <c r="B144" s="3" t="s">
        <v>19</v>
      </c>
      <c r="F144" s="17">
        <f>F133+F134+F135+F136+F137+F138+F139+F140+F141+F142</f>
        <v>0</v>
      </c>
    </row>
    <row r="145" spans="1:6" x14ac:dyDescent="0.25">
      <c r="A145" s="15"/>
      <c r="B145" s="15"/>
      <c r="C145" s="15"/>
      <c r="D145" s="15"/>
      <c r="E145" s="15"/>
      <c r="F145" s="11"/>
    </row>
    <row r="146" spans="1:6" x14ac:dyDescent="0.25">
      <c r="A146" s="15"/>
      <c r="B146" s="15"/>
      <c r="C146" s="15"/>
      <c r="D146" s="15"/>
      <c r="E146" s="15"/>
      <c r="F146" s="11"/>
    </row>
    <row r="147" spans="1:6" x14ac:dyDescent="0.25">
      <c r="A147" s="15"/>
      <c r="B147" s="3" t="s">
        <v>34</v>
      </c>
      <c r="F147" s="27"/>
    </row>
    <row r="148" spans="1:6" x14ac:dyDescent="0.25">
      <c r="A148" s="15"/>
      <c r="B148" s="26" t="s">
        <v>23</v>
      </c>
      <c r="F148" s="27">
        <f>F110</f>
        <v>0</v>
      </c>
    </row>
    <row r="149" spans="1:6" x14ac:dyDescent="0.25">
      <c r="A149" s="15"/>
      <c r="B149" s="26" t="s">
        <v>45</v>
      </c>
      <c r="F149" s="27">
        <f>F121</f>
        <v>0</v>
      </c>
    </row>
    <row r="150" spans="1:6" x14ac:dyDescent="0.25">
      <c r="A150" s="37"/>
      <c r="B150" s="26" t="s">
        <v>26</v>
      </c>
      <c r="F150" s="27">
        <f>F129</f>
        <v>0</v>
      </c>
    </row>
    <row r="151" spans="1:6" x14ac:dyDescent="0.25">
      <c r="A151" s="15"/>
      <c r="B151" s="26" t="s">
        <v>75</v>
      </c>
      <c r="F151" s="13">
        <f>F144</f>
        <v>0</v>
      </c>
    </row>
    <row r="152" spans="1:6" x14ac:dyDescent="0.25">
      <c r="A152" s="15"/>
      <c r="B152" s="28" t="s">
        <v>19</v>
      </c>
      <c r="C152" s="29"/>
      <c r="D152" s="29"/>
      <c r="E152" s="29"/>
      <c r="F152" s="30">
        <f>F147+F148+F149+F150+F151</f>
        <v>0</v>
      </c>
    </row>
    <row r="153" spans="1:6" x14ac:dyDescent="0.25">
      <c r="A153" s="15"/>
    </row>
    <row r="154" spans="1:6" x14ac:dyDescent="0.25">
      <c r="A154" s="15"/>
    </row>
    <row r="155" spans="1:6" x14ac:dyDescent="0.25">
      <c r="B155" s="3" t="s">
        <v>36</v>
      </c>
    </row>
    <row r="156" spans="1:6" x14ac:dyDescent="0.25">
      <c r="A156" s="15"/>
      <c r="B156" t="s">
        <v>37</v>
      </c>
      <c r="F156" s="13">
        <f>F86</f>
        <v>0</v>
      </c>
    </row>
    <row r="157" spans="1:6" x14ac:dyDescent="0.25">
      <c r="A157" s="15"/>
      <c r="B157" s="4" t="s">
        <v>38</v>
      </c>
      <c r="F157" s="13">
        <f>F152</f>
        <v>0</v>
      </c>
    </row>
    <row r="158" spans="1:6" ht="15.75" thickBot="1" x14ac:dyDescent="0.3">
      <c r="A158" s="11"/>
      <c r="B158" s="31" t="s">
        <v>39</v>
      </c>
      <c r="C158" s="32"/>
      <c r="D158" s="32"/>
      <c r="E158" s="32"/>
      <c r="F158" s="35">
        <f>F156+F157</f>
        <v>0</v>
      </c>
    </row>
    <row r="159" spans="1:6" ht="15.75" thickTop="1" x14ac:dyDescent="0.25">
      <c r="B159" s="12" t="s">
        <v>78</v>
      </c>
    </row>
    <row r="160" spans="1:6" x14ac:dyDescent="0.25">
      <c r="A160" s="11"/>
    </row>
    <row r="161" spans="1:6" x14ac:dyDescent="0.25">
      <c r="A161" s="15"/>
      <c r="B161" s="3"/>
      <c r="F161" s="17"/>
    </row>
    <row r="162" spans="1:6" x14ac:dyDescent="0.25">
      <c r="A162" s="15"/>
      <c r="B162" s="15"/>
      <c r="C162" s="11"/>
      <c r="D162" s="11"/>
      <c r="E162" s="11"/>
      <c r="F162" s="11"/>
    </row>
    <row r="163" spans="1:6" x14ac:dyDescent="0.25">
      <c r="A163" s="15"/>
      <c r="B163" s="11"/>
      <c r="C163" s="11"/>
      <c r="D163" s="11"/>
      <c r="E163" s="11"/>
      <c r="F163" s="11"/>
    </row>
    <row r="164" spans="1:6" x14ac:dyDescent="0.25">
      <c r="A164" s="15"/>
      <c r="B164" s="12"/>
      <c r="C164" s="12"/>
      <c r="D164" s="12"/>
      <c r="E164" s="12"/>
      <c r="F164" s="42"/>
    </row>
    <row r="165" spans="1:6" x14ac:dyDescent="0.25">
      <c r="A165" s="15"/>
      <c r="C165" s="11"/>
      <c r="D165" s="11"/>
      <c r="E165" s="11"/>
      <c r="F165" s="11"/>
    </row>
    <row r="166" spans="1:6" x14ac:dyDescent="0.25">
      <c r="A166" s="15"/>
    </row>
    <row r="167" spans="1:6" x14ac:dyDescent="0.25">
      <c r="A167" s="15"/>
    </row>
    <row r="168" spans="1:6" x14ac:dyDescent="0.25">
      <c r="A168" s="15"/>
    </row>
    <row r="169" spans="1:6" x14ac:dyDescent="0.25">
      <c r="A169" s="15"/>
    </row>
    <row r="170" spans="1:6" x14ac:dyDescent="0.25">
      <c r="A170" s="15"/>
    </row>
    <row r="171" spans="1:6" x14ac:dyDescent="0.25">
      <c r="A171" s="15"/>
    </row>
    <row r="172" spans="1:6" x14ac:dyDescent="0.25">
      <c r="A172" s="15"/>
    </row>
    <row r="173" spans="1:6" x14ac:dyDescent="0.25">
      <c r="A173" s="15"/>
    </row>
  </sheetData>
  <phoneticPr fontId="0" type="noConversion"/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WC dílny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Laďa</dc:creator>
  <cp:lastModifiedBy>Pavel Matoušek</cp:lastModifiedBy>
  <cp:lastPrinted>2017-02-10T14:05:33Z</cp:lastPrinted>
  <dcterms:created xsi:type="dcterms:W3CDTF">2016-04-28T18:04:30Z</dcterms:created>
  <dcterms:modified xsi:type="dcterms:W3CDTF">2017-02-17T07:40:00Z</dcterms:modified>
</cp:coreProperties>
</file>